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72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5" i="1" l="1"/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6" i="1"/>
  <c r="M4" i="1"/>
  <c r="L4" i="1"/>
  <c r="A22" i="1"/>
  <c r="B16" i="1"/>
  <c r="B17" i="1"/>
  <c r="C17" i="1" s="1"/>
  <c r="E17" i="1" s="1"/>
  <c r="B18" i="1"/>
  <c r="B19" i="1"/>
  <c r="C19" i="1" s="1"/>
  <c r="E19" i="1" s="1"/>
  <c r="C3" i="1"/>
  <c r="C5" i="1"/>
  <c r="B3" i="1"/>
  <c r="B4" i="1"/>
  <c r="C4" i="1" s="1"/>
  <c r="B5" i="1"/>
  <c r="C2" i="1"/>
  <c r="B6" i="1"/>
  <c r="B7" i="1"/>
  <c r="C7" i="1" s="1"/>
  <c r="E7" i="1" s="1"/>
  <c r="B8" i="1"/>
  <c r="B9" i="1"/>
  <c r="C9" i="1" s="1"/>
  <c r="E9" i="1" s="1"/>
  <c r="B10" i="1"/>
  <c r="B11" i="1"/>
  <c r="C11" i="1" s="1"/>
  <c r="E11" i="1" s="1"/>
  <c r="B12" i="1"/>
  <c r="B13" i="1"/>
  <c r="C13" i="1" s="1"/>
  <c r="E13" i="1" s="1"/>
  <c r="B14" i="1"/>
  <c r="B15" i="1"/>
  <c r="C15" i="1" s="1"/>
  <c r="E15" i="1" s="1"/>
  <c r="B2" i="1"/>
  <c r="C14" i="1" l="1"/>
  <c r="E14" i="1" s="1"/>
  <c r="C10" i="1"/>
  <c r="E10" i="1" s="1"/>
  <c r="C6" i="1"/>
  <c r="E6" i="1" s="1"/>
  <c r="C12" i="1"/>
  <c r="E12" i="1" s="1"/>
  <c r="C8" i="1"/>
  <c r="E8" i="1" s="1"/>
  <c r="C18" i="1"/>
  <c r="E18" i="1" s="1"/>
  <c r="C16" i="1"/>
  <c r="E16" i="1" s="1"/>
</calcChain>
</file>

<file path=xl/sharedStrings.xml><?xml version="1.0" encoding="utf-8"?>
<sst xmlns="http://schemas.openxmlformats.org/spreadsheetml/2006/main" count="9" uniqueCount="9">
  <si>
    <t>height</t>
  </si>
  <si>
    <t>vi (calc)</t>
  </si>
  <si>
    <t>delta x (calc)</t>
  </si>
  <si>
    <t>delta x (measured)</t>
  </si>
  <si>
    <t>working backwards</t>
  </si>
  <si>
    <t>vi (max measured)</t>
  </si>
  <si>
    <t>vi (measured)</t>
  </si>
  <si>
    <t>measured/calc (delta x)</t>
  </si>
  <si>
    <t>measured/calc (vi)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</si>
</sst>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345274939944786"/>
          <c:y val="5.0129192583258195E-2"/>
          <c:w val="0.84565083380919304"/>
          <c:h val="0.71516326586559331"/>
        </c:manualLayout>
      </c:layout>
      <c:scatterChart>
        <c:scatterStyle val="smoothMarker"/>
        <c:varyColors val="0"/>
        <c:ser>
          <c:idx val="0"/>
          <c:order val="0"/>
          <c:spPr>
            <a:ln w="63500"/>
          </c:spPr>
          <c:marker>
            <c:symbol val="none"/>
          </c:marker>
          <c:xVal>
            <c:numRef>
              <c:f>Sheet1!$A$2:$A$19</c:f>
              <c:numCache>
                <c:formatCode>General</c:formatCode>
                <c:ptCount val="18"/>
                <c:pt idx="0">
                  <c:v>0</c:v>
                </c:pt>
                <c:pt idx="1">
                  <c:v>0.1</c:v>
                </c:pt>
                <c:pt idx="2">
                  <c:v>0.25</c:v>
                </c:pt>
                <c:pt idx="3">
                  <c:v>0.75</c:v>
                </c:pt>
                <c:pt idx="4">
                  <c:v>1.33</c:v>
                </c:pt>
                <c:pt idx="5">
                  <c:v>2.33</c:v>
                </c:pt>
                <c:pt idx="6">
                  <c:v>3.33</c:v>
                </c:pt>
                <c:pt idx="7">
                  <c:v>4.33</c:v>
                </c:pt>
                <c:pt idx="8">
                  <c:v>5.33</c:v>
                </c:pt>
                <c:pt idx="9">
                  <c:v>6.33</c:v>
                </c:pt>
                <c:pt idx="10">
                  <c:v>7.33</c:v>
                </c:pt>
                <c:pt idx="11">
                  <c:v>8.33</c:v>
                </c:pt>
                <c:pt idx="12">
                  <c:v>9.33</c:v>
                </c:pt>
                <c:pt idx="13">
                  <c:v>10.33</c:v>
                </c:pt>
                <c:pt idx="14">
                  <c:v>11.33</c:v>
                </c:pt>
                <c:pt idx="15">
                  <c:v>12.33</c:v>
                </c:pt>
                <c:pt idx="16">
                  <c:v>13.33</c:v>
                </c:pt>
                <c:pt idx="17">
                  <c:v>14.33</c:v>
                </c:pt>
              </c:numCache>
            </c:numRef>
          </c:xVal>
          <c:yVal>
            <c:numRef>
              <c:f>Sheet1!$C$2:$C$19</c:f>
              <c:numCache>
                <c:formatCode>General</c:formatCode>
                <c:ptCount val="18"/>
                <c:pt idx="0">
                  <c:v>0</c:v>
                </c:pt>
                <c:pt idx="1">
                  <c:v>1.4832396974191326</c:v>
                </c:pt>
                <c:pt idx="2">
                  <c:v>2.3452078799117149</c:v>
                </c:pt>
                <c:pt idx="3">
                  <c:v>4.0620192023179804</c:v>
                </c:pt>
                <c:pt idx="4">
                  <c:v>5.4092513345194089</c:v>
                </c:pt>
                <c:pt idx="5">
                  <c:v>7.1596089278674988</c:v>
                </c:pt>
                <c:pt idx="6">
                  <c:v>8.5592055706122636</c:v>
                </c:pt>
                <c:pt idx="7">
                  <c:v>9.7601229500452504</c:v>
                </c:pt>
                <c:pt idx="8">
                  <c:v>10.82866566110525</c:v>
                </c:pt>
                <c:pt idx="9">
                  <c:v>11.800847427197761</c:v>
                </c:pt>
                <c:pt idx="10">
                  <c:v>12.698818842711317</c:v>
                </c:pt>
                <c:pt idx="11">
                  <c:v>13.537355724069601</c:v>
                </c:pt>
                <c:pt idx="12">
                  <c:v>14.326897780049942</c:v>
                </c:pt>
                <c:pt idx="13">
                  <c:v>15.075145107095985</c:v>
                </c:pt>
                <c:pt idx="14">
                  <c:v>15.787970103848057</c:v>
                </c:pt>
                <c:pt idx="15">
                  <c:v>16.469972677572965</c:v>
                </c:pt>
                <c:pt idx="16">
                  <c:v>17.124835765635826</c:v>
                </c:pt>
                <c:pt idx="17">
                  <c:v>17.755562508690058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28512"/>
        <c:axId val="91330432"/>
      </c:scatterChart>
      <c:valAx>
        <c:axId val="91328512"/>
        <c:scaling>
          <c:orientation val="minMax"/>
          <c:max val="15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2400"/>
                  <a:t>Initial Height</a:t>
                </a:r>
                <a:r>
                  <a:rPr lang="en-US" sz="2400" baseline="0"/>
                  <a:t> (panels)</a:t>
                </a:r>
                <a:endParaRPr lang="en-US" sz="240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 baseline="0"/>
            </a:pPr>
            <a:endParaRPr lang="en-US"/>
          </a:p>
        </c:txPr>
        <c:crossAx val="91330432"/>
        <c:crosses val="autoZero"/>
        <c:crossBetween val="midCat"/>
      </c:valAx>
      <c:valAx>
        <c:axId val="913304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2400" b="1" i="0" baseline="0">
                    <a:effectLst/>
                  </a:rPr>
                  <a:t>Δx (panels)</a:t>
                </a:r>
                <a:endParaRPr lang="en-US" sz="2400">
                  <a:effectLst/>
                </a:endParaRP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91328512"/>
        <c:crosses val="autoZero"/>
        <c:crossBetween val="midCat"/>
      </c:valAx>
    </c:plotArea>
    <c:plotVisOnly val="1"/>
    <c:dispBlanksAs val="gap"/>
    <c:showDLblsOverMax val="0"/>
  </c:chart>
  <c:spPr>
    <a:noFill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63500"/>
          </c:spPr>
          <c:marker>
            <c:symbol val="none"/>
          </c:marker>
          <c:xVal>
            <c:numRef>
              <c:f>Sheet1!$A$2:$A$19</c:f>
              <c:numCache>
                <c:formatCode>General</c:formatCode>
                <c:ptCount val="18"/>
                <c:pt idx="0">
                  <c:v>0</c:v>
                </c:pt>
                <c:pt idx="1">
                  <c:v>0.1</c:v>
                </c:pt>
                <c:pt idx="2">
                  <c:v>0.25</c:v>
                </c:pt>
                <c:pt idx="3">
                  <c:v>0.75</c:v>
                </c:pt>
                <c:pt idx="4">
                  <c:v>1.33</c:v>
                </c:pt>
                <c:pt idx="5">
                  <c:v>2.33</c:v>
                </c:pt>
                <c:pt idx="6">
                  <c:v>3.33</c:v>
                </c:pt>
                <c:pt idx="7">
                  <c:v>4.33</c:v>
                </c:pt>
                <c:pt idx="8">
                  <c:v>5.33</c:v>
                </c:pt>
                <c:pt idx="9">
                  <c:v>6.33</c:v>
                </c:pt>
                <c:pt idx="10">
                  <c:v>7.33</c:v>
                </c:pt>
                <c:pt idx="11">
                  <c:v>8.33</c:v>
                </c:pt>
                <c:pt idx="12">
                  <c:v>9.33</c:v>
                </c:pt>
                <c:pt idx="13">
                  <c:v>10.33</c:v>
                </c:pt>
                <c:pt idx="14">
                  <c:v>11.33</c:v>
                </c:pt>
                <c:pt idx="15">
                  <c:v>12.33</c:v>
                </c:pt>
                <c:pt idx="16">
                  <c:v>13.33</c:v>
                </c:pt>
                <c:pt idx="17">
                  <c:v>14.33</c:v>
                </c:pt>
              </c:numCache>
            </c:numRef>
          </c:xVal>
          <c:yVal>
            <c:numRef>
              <c:f>Sheet1!$C$2:$C$19</c:f>
              <c:numCache>
                <c:formatCode>General</c:formatCode>
                <c:ptCount val="18"/>
                <c:pt idx="0">
                  <c:v>0</c:v>
                </c:pt>
                <c:pt idx="1">
                  <c:v>1.4832396974191326</c:v>
                </c:pt>
                <c:pt idx="2">
                  <c:v>2.3452078799117149</c:v>
                </c:pt>
                <c:pt idx="3">
                  <c:v>4.0620192023179804</c:v>
                </c:pt>
                <c:pt idx="4">
                  <c:v>5.4092513345194089</c:v>
                </c:pt>
                <c:pt idx="5">
                  <c:v>7.1596089278674988</c:v>
                </c:pt>
                <c:pt idx="6">
                  <c:v>8.5592055706122636</c:v>
                </c:pt>
                <c:pt idx="7">
                  <c:v>9.7601229500452504</c:v>
                </c:pt>
                <c:pt idx="8">
                  <c:v>10.82866566110525</c:v>
                </c:pt>
                <c:pt idx="9">
                  <c:v>11.800847427197761</c:v>
                </c:pt>
                <c:pt idx="10">
                  <c:v>12.698818842711317</c:v>
                </c:pt>
                <c:pt idx="11">
                  <c:v>13.537355724069601</c:v>
                </c:pt>
                <c:pt idx="12">
                  <c:v>14.326897780049942</c:v>
                </c:pt>
                <c:pt idx="13">
                  <c:v>15.075145107095985</c:v>
                </c:pt>
                <c:pt idx="14">
                  <c:v>15.787970103848057</c:v>
                </c:pt>
                <c:pt idx="15">
                  <c:v>16.469972677572965</c:v>
                </c:pt>
                <c:pt idx="16">
                  <c:v>17.124835765635826</c:v>
                </c:pt>
                <c:pt idx="17">
                  <c:v>17.755562508690058</c:v>
                </c:pt>
              </c:numCache>
            </c:numRef>
          </c:yVal>
          <c:smooth val="1"/>
        </c:ser>
        <c:ser>
          <c:idx val="1"/>
          <c:order val="1"/>
          <c:spPr>
            <a:ln w="63500"/>
          </c:spPr>
          <c:marker>
            <c:symbol val="none"/>
          </c:marker>
          <c:xVal>
            <c:numRef>
              <c:f>Sheet1!$A$6:$A$19</c:f>
              <c:numCache>
                <c:formatCode>General</c:formatCode>
                <c:ptCount val="14"/>
                <c:pt idx="0">
                  <c:v>1.33</c:v>
                </c:pt>
                <c:pt idx="1">
                  <c:v>2.33</c:v>
                </c:pt>
                <c:pt idx="2">
                  <c:v>3.33</c:v>
                </c:pt>
                <c:pt idx="3">
                  <c:v>4.33</c:v>
                </c:pt>
                <c:pt idx="4">
                  <c:v>5.33</c:v>
                </c:pt>
                <c:pt idx="5">
                  <c:v>6.33</c:v>
                </c:pt>
                <c:pt idx="6">
                  <c:v>7.33</c:v>
                </c:pt>
                <c:pt idx="7">
                  <c:v>8.33</c:v>
                </c:pt>
                <c:pt idx="8">
                  <c:v>9.33</c:v>
                </c:pt>
                <c:pt idx="9">
                  <c:v>10.33</c:v>
                </c:pt>
                <c:pt idx="10">
                  <c:v>11.33</c:v>
                </c:pt>
                <c:pt idx="11">
                  <c:v>12.33</c:v>
                </c:pt>
                <c:pt idx="12">
                  <c:v>13.33</c:v>
                </c:pt>
                <c:pt idx="13">
                  <c:v>14.33</c:v>
                </c:pt>
              </c:numCache>
            </c:numRef>
          </c:xVal>
          <c:yVal>
            <c:numRef>
              <c:f>Sheet1!$D$6:$D$19</c:f>
              <c:numCache>
                <c:formatCode>General</c:formatCode>
                <c:ptCount val="14"/>
                <c:pt idx="0">
                  <c:v>5.25</c:v>
                </c:pt>
                <c:pt idx="1">
                  <c:v>6.5</c:v>
                </c:pt>
                <c:pt idx="2">
                  <c:v>7.75</c:v>
                </c:pt>
                <c:pt idx="3">
                  <c:v>8.75</c:v>
                </c:pt>
                <c:pt idx="4">
                  <c:v>9.67</c:v>
                </c:pt>
                <c:pt idx="5">
                  <c:v>10.5</c:v>
                </c:pt>
                <c:pt idx="6">
                  <c:v>11.2</c:v>
                </c:pt>
                <c:pt idx="7">
                  <c:v>11.25</c:v>
                </c:pt>
                <c:pt idx="8">
                  <c:v>11.25</c:v>
                </c:pt>
                <c:pt idx="9">
                  <c:v>11.25</c:v>
                </c:pt>
                <c:pt idx="10">
                  <c:v>11.25</c:v>
                </c:pt>
                <c:pt idx="11">
                  <c:v>11.25</c:v>
                </c:pt>
                <c:pt idx="12">
                  <c:v>11.25</c:v>
                </c:pt>
                <c:pt idx="13">
                  <c:v>11.25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51296"/>
        <c:axId val="98054528"/>
      </c:scatterChart>
      <c:valAx>
        <c:axId val="91351296"/>
        <c:scaling>
          <c:orientation val="minMax"/>
          <c:max val="15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2400"/>
                  <a:t>Initial Height (panels)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98054528"/>
        <c:crosses val="autoZero"/>
        <c:crossBetween val="midCat"/>
      </c:valAx>
      <c:valAx>
        <c:axId val="9805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2400">
                    <a:latin typeface="+mn-lt"/>
                  </a:rPr>
                  <a:t>Δx (panels)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91351296"/>
        <c:crosses val="autoZero"/>
        <c:crossBetween val="midCat"/>
      </c:valAx>
    </c:plotArea>
    <c:plotVisOnly val="1"/>
    <c:dispBlanksAs val="gap"/>
    <c:showDLblsOverMax val="0"/>
  </c:chart>
  <c:spPr>
    <a:noFill/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595312</xdr:colOff>
      <xdr:row>24</xdr:row>
      <xdr:rowOff>52387</xdr:rowOff>
    </xdr:from>
    <xdr:to>
      <xdr:col>9</xdr:col>
      <xdr:colOff>219076</xdr:colOff>
      <xdr:row>49</xdr:row>
      <xdr:rowOff>19051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504824</xdr:colOff>
      <xdr:row>24</xdr:row>
      <xdr:rowOff>23812</xdr:rowOff>
    </xdr:from>
    <xdr:to>
      <xdr:col>22</xdr:col>
      <xdr:colOff>342900</xdr:colOff>
      <xdr:row>47</xdr:row>
      <xdr:rowOff>161925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N11" sqref="N11"/>
    </sheetView>
  </sheetViews>
  <sheetFormatPr defaultRowHeight="15" x14ac:dyDescent="0.25"/>
  <cols>
    <col min="3" max="3" width="12.28515625" customWidth="1"/>
    <col min="4" max="4" width="17.42578125" customWidth="1"/>
    <col min="5" max="5" width="23.5703125" customWidth="1"/>
    <col min="6" max="6" width="14" customWidth="1"/>
    <col min="7" max="7" width="17.5703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7</v>
      </c>
      <c r="F1" t="s">
        <v>6</v>
      </c>
      <c r="G1" t="s">
        <v>8</v>
      </c>
      <c r="L1" t="s">
        <v>4</v>
      </c>
    </row>
    <row r="2" spans="1:13" x14ac:dyDescent="0.25">
      <c r="A2">
        <v>0</v>
      </c>
      <c r="B2">
        <f>SQRT(2*4.7*A2)</f>
        <v>0</v>
      </c>
      <c r="C2">
        <f t="shared" ref="C2:C19" si="0">B2*$A$22</f>
        <v>0</v>
      </c>
      <c r="D2">
        <v>0</v>
      </c>
    </row>
    <row r="3" spans="1:13" x14ac:dyDescent="0.25">
      <c r="A3">
        <v>0.1</v>
      </c>
      <c r="B3">
        <f t="shared" ref="B3:B5" si="1">SQRT(2*4.7*A3)</f>
        <v>0.96953597148326587</v>
      </c>
      <c r="C3">
        <f t="shared" si="0"/>
        <v>1.4832396974191326</v>
      </c>
      <c r="L3" t="s">
        <v>5</v>
      </c>
    </row>
    <row r="4" spans="1:13" x14ac:dyDescent="0.25">
      <c r="A4">
        <v>0.25</v>
      </c>
      <c r="B4">
        <f t="shared" si="1"/>
        <v>1.5329709716755893</v>
      </c>
      <c r="C4">
        <f t="shared" si="0"/>
        <v>2.3452078799117149</v>
      </c>
      <c r="L4">
        <f>11.25/A22</f>
        <v>7.3536864595558162</v>
      </c>
      <c r="M4">
        <f>L4*128</f>
        <v>941.27186682314448</v>
      </c>
    </row>
    <row r="5" spans="1:13" x14ac:dyDescent="0.25">
      <c r="A5">
        <v>0.75</v>
      </c>
      <c r="B5">
        <f t="shared" si="1"/>
        <v>2.6551836094703507</v>
      </c>
      <c r="C5">
        <f t="shared" si="0"/>
        <v>4.0620192023179804</v>
      </c>
      <c r="L5">
        <f>L4*2.4</f>
        <v>17.648847502933958</v>
      </c>
    </row>
    <row r="6" spans="1:13" x14ac:dyDescent="0.25">
      <c r="A6">
        <v>1.33</v>
      </c>
      <c r="B6">
        <f t="shared" ref="B6:B19" si="2">SQRT(2*4.7*A6)</f>
        <v>3.535816737332409</v>
      </c>
      <c r="C6">
        <f t="shared" si="0"/>
        <v>5.4092513345194089</v>
      </c>
      <c r="D6">
        <v>5.25</v>
      </c>
      <c r="E6">
        <f>D6/C6</f>
        <v>0.9705594499735779</v>
      </c>
      <c r="F6">
        <f>D6/$A$22</f>
        <v>3.4317203477927141</v>
      </c>
      <c r="G6">
        <f>F6/B6</f>
        <v>0.97055944997357801</v>
      </c>
    </row>
    <row r="7" spans="1:13" x14ac:dyDescent="0.25">
      <c r="A7">
        <v>2.33</v>
      </c>
      <c r="B7">
        <f t="shared" si="2"/>
        <v>4.6799572647621472</v>
      </c>
      <c r="C7">
        <f t="shared" si="0"/>
        <v>7.1596089278674988</v>
      </c>
      <c r="D7">
        <v>6.5</v>
      </c>
      <c r="E7">
        <f t="shared" ref="E7:E19" si="3">D7/C7</f>
        <v>0.90787081605811049</v>
      </c>
      <c r="F7">
        <f t="shared" ref="F7:F19" si="4">D7/$A$22</f>
        <v>4.2487966210766936</v>
      </c>
      <c r="G7">
        <f t="shared" ref="G7:G19" si="5">F7/B7</f>
        <v>0.9078708160581106</v>
      </c>
    </row>
    <row r="8" spans="1:13" x14ac:dyDescent="0.25">
      <c r="A8">
        <v>3.33</v>
      </c>
      <c r="B8">
        <f t="shared" si="2"/>
        <v>5.5948190319258764</v>
      </c>
      <c r="C8">
        <f t="shared" si="0"/>
        <v>8.5592055706122636</v>
      </c>
      <c r="D8">
        <v>7.75</v>
      </c>
      <c r="E8">
        <f t="shared" si="3"/>
        <v>0.90545786475900958</v>
      </c>
      <c r="F8">
        <f t="shared" si="4"/>
        <v>5.0658728943606732</v>
      </c>
      <c r="G8">
        <f t="shared" si="5"/>
        <v>0.90545786475900958</v>
      </c>
    </row>
    <row r="9" spans="1:13" x14ac:dyDescent="0.25">
      <c r="A9">
        <v>4.33</v>
      </c>
      <c r="B9">
        <f t="shared" si="2"/>
        <v>6.3798119094531307</v>
      </c>
      <c r="C9">
        <f t="shared" si="0"/>
        <v>9.7601229500452504</v>
      </c>
      <c r="D9">
        <v>8.75</v>
      </c>
      <c r="E9">
        <f t="shared" si="3"/>
        <v>0.89650509986243898</v>
      </c>
      <c r="F9">
        <f t="shared" si="4"/>
        <v>5.7195339129878571</v>
      </c>
      <c r="G9">
        <f t="shared" si="5"/>
        <v>0.89650509986243909</v>
      </c>
    </row>
    <row r="10" spans="1:13" x14ac:dyDescent="0.25">
      <c r="A10">
        <v>5.33</v>
      </c>
      <c r="B10">
        <f t="shared" si="2"/>
        <v>7.0782766264112622</v>
      </c>
      <c r="C10">
        <f t="shared" si="0"/>
        <v>10.82866566110525</v>
      </c>
      <c r="D10">
        <v>9.67</v>
      </c>
      <c r="E10">
        <f t="shared" si="3"/>
        <v>0.89300014448991782</v>
      </c>
      <c r="F10">
        <f t="shared" si="4"/>
        <v>6.3209020501248654</v>
      </c>
      <c r="G10">
        <f t="shared" si="5"/>
        <v>0.89300014448991782</v>
      </c>
    </row>
    <row r="11" spans="1:13" x14ac:dyDescent="0.25">
      <c r="A11">
        <v>6.33</v>
      </c>
      <c r="B11">
        <f t="shared" si="2"/>
        <v>7.7137539499260672</v>
      </c>
      <c r="C11">
        <f t="shared" si="0"/>
        <v>11.800847427197761</v>
      </c>
      <c r="D11">
        <v>10.5</v>
      </c>
      <c r="E11">
        <f t="shared" si="3"/>
        <v>0.88976660911659111</v>
      </c>
      <c r="F11">
        <f t="shared" si="4"/>
        <v>6.8634406955854281</v>
      </c>
      <c r="G11">
        <f t="shared" si="5"/>
        <v>0.88976660911659111</v>
      </c>
    </row>
    <row r="12" spans="1:13" x14ac:dyDescent="0.25">
      <c r="A12">
        <v>7.33</v>
      </c>
      <c r="B12">
        <f t="shared" si="2"/>
        <v>8.3007228600887526</v>
      </c>
      <c r="C12">
        <f t="shared" si="0"/>
        <v>12.698818842711317</v>
      </c>
      <c r="D12">
        <v>11.2</v>
      </c>
      <c r="E12">
        <f t="shared" si="3"/>
        <v>0.88197179113460711</v>
      </c>
      <c r="F12">
        <f t="shared" si="4"/>
        <v>7.3210034086244562</v>
      </c>
      <c r="G12">
        <f t="shared" si="5"/>
        <v>0.88197179113460711</v>
      </c>
    </row>
    <row r="13" spans="1:13" x14ac:dyDescent="0.25">
      <c r="A13">
        <v>8.33</v>
      </c>
      <c r="B13">
        <f t="shared" si="2"/>
        <v>8.8488417321138702</v>
      </c>
      <c r="C13">
        <f t="shared" si="0"/>
        <v>13.537355724069601</v>
      </c>
      <c r="D13">
        <v>11.25</v>
      </c>
      <c r="E13">
        <f t="shared" si="3"/>
        <v>0.83103378749199508</v>
      </c>
      <c r="F13">
        <f t="shared" si="4"/>
        <v>7.3536864595558162</v>
      </c>
      <c r="G13">
        <f t="shared" si="5"/>
        <v>0.83103378749199519</v>
      </c>
    </row>
    <row r="14" spans="1:13" x14ac:dyDescent="0.25">
      <c r="A14">
        <v>9.33</v>
      </c>
      <c r="B14">
        <f t="shared" si="2"/>
        <v>9.3649345966749813</v>
      </c>
      <c r="C14">
        <f t="shared" si="0"/>
        <v>14.326897780049942</v>
      </c>
      <c r="D14">
        <v>11.25</v>
      </c>
      <c r="E14">
        <f t="shared" si="3"/>
        <v>0.78523628581098059</v>
      </c>
      <c r="F14">
        <f t="shared" si="4"/>
        <v>7.3536864595558162</v>
      </c>
      <c r="G14">
        <f t="shared" si="5"/>
        <v>0.78523628581098059</v>
      </c>
    </row>
    <row r="15" spans="1:13" x14ac:dyDescent="0.25">
      <c r="A15">
        <v>10.33</v>
      </c>
      <c r="B15">
        <f t="shared" si="2"/>
        <v>9.8540347066569645</v>
      </c>
      <c r="C15">
        <f t="shared" si="0"/>
        <v>15.075145107095985</v>
      </c>
      <c r="D15">
        <v>11.25</v>
      </c>
      <c r="E15">
        <f t="shared" si="3"/>
        <v>0.74626147344376403</v>
      </c>
      <c r="F15">
        <f t="shared" si="4"/>
        <v>7.3536864595558162</v>
      </c>
      <c r="G15">
        <f t="shared" si="5"/>
        <v>0.74626147344376415</v>
      </c>
    </row>
    <row r="16" spans="1:13" x14ac:dyDescent="0.25">
      <c r="A16">
        <v>11.33</v>
      </c>
      <c r="B16">
        <f t="shared" si="2"/>
        <v>10.319980620136842</v>
      </c>
      <c r="C16">
        <f t="shared" si="0"/>
        <v>15.787970103848057</v>
      </c>
      <c r="D16">
        <v>11.25</v>
      </c>
      <c r="E16">
        <f t="shared" si="3"/>
        <v>0.71256785552551805</v>
      </c>
      <c r="F16">
        <f t="shared" si="4"/>
        <v>7.3536864595558162</v>
      </c>
      <c r="G16">
        <f t="shared" si="5"/>
        <v>0.71256785552551805</v>
      </c>
    </row>
    <row r="17" spans="1:7" x14ac:dyDescent="0.25">
      <c r="A17">
        <v>12.33</v>
      </c>
      <c r="B17">
        <f t="shared" si="2"/>
        <v>10.765779117184227</v>
      </c>
      <c r="C17">
        <f t="shared" si="0"/>
        <v>16.469972677572965</v>
      </c>
      <c r="D17">
        <v>11.25</v>
      </c>
      <c r="E17">
        <f t="shared" si="3"/>
        <v>0.68306124243418076</v>
      </c>
      <c r="F17">
        <f t="shared" si="4"/>
        <v>7.3536864595558162</v>
      </c>
      <c r="G17">
        <f t="shared" si="5"/>
        <v>0.68306124243418076</v>
      </c>
    </row>
    <row r="18" spans="1:7" x14ac:dyDescent="0.25">
      <c r="A18">
        <v>13.33</v>
      </c>
      <c r="B18">
        <f t="shared" si="2"/>
        <v>11.193837590388741</v>
      </c>
      <c r="C18">
        <f t="shared" si="0"/>
        <v>17.124835765635826</v>
      </c>
      <c r="D18">
        <v>11.25</v>
      </c>
      <c r="E18">
        <f t="shared" si="3"/>
        <v>0.65694060684513078</v>
      </c>
      <c r="F18">
        <f t="shared" si="4"/>
        <v>7.3536864595558162</v>
      </c>
      <c r="G18">
        <f t="shared" si="5"/>
        <v>0.65694060684513078</v>
      </c>
    </row>
    <row r="19" spans="1:7" x14ac:dyDescent="0.25">
      <c r="A19">
        <v>14.33</v>
      </c>
      <c r="B19">
        <f t="shared" si="2"/>
        <v>11.606119075728975</v>
      </c>
      <c r="C19">
        <f t="shared" si="0"/>
        <v>17.755562508690058</v>
      </c>
      <c r="D19">
        <v>11.25</v>
      </c>
      <c r="E19">
        <f t="shared" si="3"/>
        <v>0.63360425751050931</v>
      </c>
      <c r="F19">
        <f t="shared" si="4"/>
        <v>7.3536864595558162</v>
      </c>
      <c r="G19">
        <f t="shared" si="5"/>
        <v>0.63360425751050942</v>
      </c>
    </row>
    <row r="22" spans="1:7" x14ac:dyDescent="0.25">
      <c r="A22">
        <f>SQRT(2*5.5/4.7)</f>
        <v>1.5298449372125573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Pittman</dc:creator>
  <cp:lastModifiedBy>Cameron Pittman</cp:lastModifiedBy>
  <dcterms:created xsi:type="dcterms:W3CDTF">2012-07-18T02:47:11Z</dcterms:created>
  <dcterms:modified xsi:type="dcterms:W3CDTF">2012-07-22T16:34:26Z</dcterms:modified>
</cp:coreProperties>
</file>